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3275" windowHeight="9465" activeTab="1"/>
  </bookViews>
  <sheets>
    <sheet name="Úvod" sheetId="1" r:id="rId1"/>
    <sheet name="Příspěvek na provoz (A) 2010" sheetId="2" r:id="rId2"/>
    <sheet name="Příspěvek na akce (B) 2010" sheetId="3" r:id="rId3"/>
  </sheets>
  <definedNames/>
  <calcPr fullCalcOnLoad="1"/>
</workbook>
</file>

<file path=xl/sharedStrings.xml><?xml version="1.0" encoding="utf-8"?>
<sst xmlns="http://schemas.openxmlformats.org/spreadsheetml/2006/main" count="115" uniqueCount="88">
  <si>
    <t>Středisko pečovatelské služby Jeseník</t>
  </si>
  <si>
    <t>Diakonie Travná</t>
  </si>
  <si>
    <t>Centrum pro zdravotně postižené OK</t>
  </si>
  <si>
    <t>Darmoděj</t>
  </si>
  <si>
    <t>z toho</t>
  </si>
  <si>
    <t>Restart</t>
  </si>
  <si>
    <t>Charita Javorník</t>
  </si>
  <si>
    <t>Sdružení Virtus</t>
  </si>
  <si>
    <t>Zahrada 2000</t>
  </si>
  <si>
    <t>Žádost 2009</t>
  </si>
  <si>
    <t>celkem</t>
  </si>
  <si>
    <t>Zdůvodnění</t>
  </si>
  <si>
    <t>Společenství křesťanské pomoci - Boétheia</t>
  </si>
  <si>
    <t>Nízkoprahové zařízení pro děti a mládež Čtyřlístek</t>
  </si>
  <si>
    <t xml:space="preserve">Kontaktní centrum </t>
  </si>
  <si>
    <t>Terénní program Babylon</t>
  </si>
  <si>
    <t>Domov pokojného stářní sv. Františka Javorník</t>
  </si>
  <si>
    <t>Domov pokojného stáří sv. Hedviky Vidnava</t>
  </si>
  <si>
    <t>Denní stacionář Šimon</t>
  </si>
  <si>
    <t>Sjednocená organizace nevidomých a slabozrakých, o.p.s.</t>
  </si>
  <si>
    <t>Domov pokojného stáří v Javorníku je zařízením pro osoby, které již nemohou zůstat v domácím prostředí a potřebují komplexní péči. Jedná se o příspěvek pro klienty s trvalým pobytem v městě Jeseník</t>
  </si>
  <si>
    <t>Domov pokojného stáří ve Vidnavě je zařízením pro osoby, které již nemohou zůstat v domácím prostředí a potřebují komplexní péči. Jedná se o příspěvek pro klienty s trvalým pobytem v městě Jeseník</t>
  </si>
  <si>
    <t>Denní stacionář Šimon pracuje se zdravotně postiženými, kteří jsou schopni díky soustředěné práci zlepšovat svoji soběstačnost. Zařízení poskytuje pracovní rehabilitaci, vzdělávací a edukační činnost a terapeutické a fyzioterapeutické aktivity.</t>
  </si>
  <si>
    <t>Sjednocená organizace nevidomých a slabozrakých provozuje v městě Jeseník služby pro nevidomé a slabozraké, kteří jsou velmi specifickou skupinou a pro jejich zapojení do fungování místního společenství je fungování organizace velmi důležité.</t>
  </si>
  <si>
    <t xml:space="preserve">Společenství křesťanské pomoci - Boétheia provozuje azylový dům pro muže a ženy, osamělé rodiče s dětmi a pro sezdané páry. Zároveň provozuje noclehárnu pro ženy a muže a nízkoprahové denní centrum. Zajišťuje tak komplex služeb pro osoby bez přístřeší, které realizuje jako jediný subjekt v regionu a příspívá k celkově přijatelné situaci v souvislosti s problémem bezdomovectví. Lze říci, že poskytované služby jsou klíčové pro udržení přijatelné sociální situace všech občanů města a v zimních měsících dokonce zdraví a života osob bez přístřeší. Je zároveň taky schopen řešit akutní krizové situace ve spolupráci s úřady a dalšími organizacemi. </t>
  </si>
  <si>
    <t>Centrum pro zdravotně postižené zajišťuje v Jeseníku poradenství v oblasti zejména zdravotních handicapů a poskytuje možnost se informovat o kompenzačních pomůckách a dalších souvisejících oblastech, které napomáhají k začleňování osob se zdravotními handicapy.</t>
  </si>
  <si>
    <t>Nízkoprahové zařízení pro děti a mládež poskytuje alternativu trávení volného času, která je podstatně přínosnější a skrývá v sobě i výchovný prvek. Prací s dětmi a mládeží se dále snižuje riziko sociálně patologických jevů u klientů, které vycházejí například z nefuknční rodiny. Práce s touto cílovou skupinou snižuje riziko kriminality a napomáhá k lepšímu zvládání běžných životních rolí.</t>
  </si>
  <si>
    <t>Terénní program doplňuje služby kontaktního centra, protože ne všichni klienti jsou schopni vyhledat služby nebo se je bojí vyhledat a je potřeba za nimi docházet či dojíždět do jejich přirozeného prostředí. Terénní program má své opodstatnění i v Jeseníku, protože se zaměřuje na místa, kde se drogově závislí scházejí a opět představuje systematickou práci a změnšování zdravotních rizik spojených s užíváním drog. Součástí je i poradenství pro rodinné příslušníky a další.</t>
  </si>
  <si>
    <t xml:space="preserve">Sdružení Virtus je organizací, která poskytuje služby nízkoprahového zařízení pro děti a mládež, ale své aktivity směřuje do širší oblasti sociální terapie, divadelní činnosti a dalších oblastí. </t>
  </si>
  <si>
    <t>Hospic je zařízení, které poskytuje své služby osobám s vážným zdravotním stavem a provází je v poslední fázi života. Specifikem je práce s klientem a jeho příprava k vyrovnanosti s posledními fázemi života a smrtí.</t>
  </si>
  <si>
    <t>Příspěvek na provoz (A)</t>
  </si>
  <si>
    <t>z ORJ 28</t>
  </si>
  <si>
    <t>Návrh rozdělení dotací pro oblast rodiny a sociální věci pro rok 2009</t>
  </si>
  <si>
    <t>z rozpočtu města Jeseník</t>
  </si>
  <si>
    <t xml:space="preserve">Středisko pečovatelské služby je příspěvkovou organizací Olomouckého kraje, která jako jediná poskytuje na území města Jeseník pečovatelskou službu, která je pro mnoho obyvtel města základní a nepostradatelnou podmínkou pro udržení v domácím prostředí a zabránění potřebě nástupu do pobytového zařízení, které je navíc výrazně nákladnější. </t>
  </si>
  <si>
    <t xml:space="preserve">Oblast rodiny a sociálních věcí je jednou z důležitých oblastí, které nezajišťují jen vyplnění volného času, ale zajišťují základní lidské a sociální potřeby, které vnímají občané jako samozřejmost, ale pro mnoho lidí je jejich zajištění problém. Neziskové organizace zajišťují, že tito potřební občané dosáhnou na běžný nebo alespoň přiměřený životní standart. Poskytovatelé sociálních služeb mají povinnost se řídit zákonem o sociálních službách, který jim dává mnoho povinností v oblastech jako standardy kvality, vzdělání zaměstnanců, podoba jednotlivých služeb a dalších, které výrazně zvyšují náklady na jejich realizaci. Proto i náklady spojené s fungováním organizací, které jsou hrazené z rozpočtu, představují zpravidla pouze malou procentní část celkového rozpočtu. Zároveň je potřeba zdůraznit, že náklady spojené s realizací těchto služeb jsou podstatně nižší, než kdyby stejné služby zajišťovalo samo město. Všichni poskytovatelé sociálních služeb, kteří o příspěvek požádali jsou součástní "Komunitního plánu sociálních služeb na Jesenicku na období let 2007-2010", který byl schválen Zastupitelstvem města Jeseník. Tyto organizace jsou registrovány v souladu se zákonem o sociálních službách. </t>
  </si>
  <si>
    <t xml:space="preserve">Hospic </t>
  </si>
  <si>
    <t>Příspěvek 2009</t>
  </si>
  <si>
    <t>Žádost 2010</t>
  </si>
  <si>
    <t>Celkový rozpočet 2010</t>
  </si>
  <si>
    <t>Návrh příspěvku</t>
  </si>
  <si>
    <t>Občanská poradna pro obyčejné lidi</t>
  </si>
  <si>
    <t>MC Krteček Jeseník</t>
  </si>
  <si>
    <t>Restart je služba následné péče, která je zajišťována lidem, kteří projdou léčbou a jsou silně motivování se znovu zapojit do fungování společnosti. Pravidla jsou zde nastavena velmi tvrdě, ale zároveň je klientům nabízena pomoc a podpora a zajištění bydlení a práce, které vede až k postupnému osamostatnění se.</t>
  </si>
  <si>
    <t>Kontaktní centrum pro osoby ohrožené nebo užívající omamné a psychotropní látky představuje důležitou drogovou službu, která je klíčová ve snižování zdravotních rizik. Klienti tohoto zařízení se dostanou díky sociální práci pracovníků k možnostem řešení svých problémů a nabízejí se jim nové alternativy, které by v případě neexistence tohoto zařízení byly velmi špatné. Drogy jsou problémem, kterému je potřeba čelit a pracovat s klienty na jejich problémech, které jsou většinou značně širší. Zároveň se výrazně snižují rizika, která by dopadala na veřejnost při chybějící práci s těmito lidmi.</t>
  </si>
  <si>
    <t>Diakonie Travná si o příspěvek na rok 2010 nepožádala.</t>
  </si>
  <si>
    <t>Vyúčtování 2008</t>
  </si>
  <si>
    <t>V pořádku</t>
  </si>
  <si>
    <t>Příspěvek nebyl poskytován</t>
  </si>
  <si>
    <t>Kontrolu zajišťoval finanční odbor, oddělení školství</t>
  </si>
  <si>
    <t>V roce 2008 dar</t>
  </si>
  <si>
    <t>Mateřské centrum Krteček Jeseník poskytuje své služby rodinám s dětmi a zajišťuje předporodní přípravu matek i otců. Kromě toho zajišťuje smysluplné využití volného času pro ženy na rodičovské dovolené a zabraňuje sociální izolovanosti. Je jednou z výrazných prorodiných aktivit ve městě.</t>
  </si>
  <si>
    <t>1.</t>
  </si>
  <si>
    <t>2.</t>
  </si>
  <si>
    <t>3.</t>
  </si>
  <si>
    <t>4.</t>
  </si>
  <si>
    <t>Název akce</t>
  </si>
  <si>
    <t>Celkový rozpočet akce</t>
  </si>
  <si>
    <t>Požadavek organizace</t>
  </si>
  <si>
    <t>Návrh odboru</t>
  </si>
  <si>
    <t>Sportovní den pro osoby s pohybovým postižením okresu Jeseník</t>
  </si>
  <si>
    <t>Stav vyúčtování 2009</t>
  </si>
  <si>
    <t>Poznámka</t>
  </si>
  <si>
    <t>Rehabilitační plavání a cvičení v bazénu pro osoby s pohybovým postižením</t>
  </si>
  <si>
    <t>Kurz odezírání pro osoby se sluchovým postižením</t>
  </si>
  <si>
    <t>20.000,-</t>
  </si>
  <si>
    <t>56.000,-</t>
  </si>
  <si>
    <t>ok</t>
  </si>
  <si>
    <t>10.000,-</t>
  </si>
  <si>
    <t>118.000,-</t>
  </si>
  <si>
    <t>54.000,-</t>
  </si>
  <si>
    <t>8.000,-</t>
  </si>
  <si>
    <t>10.800,-</t>
  </si>
  <si>
    <t>6.000,-</t>
  </si>
  <si>
    <t>40 osob/200 Kč/1 den</t>
  </si>
  <si>
    <t>9 osob/200 Kč/6 dní</t>
  </si>
  <si>
    <t>částečná úhrada bazénu</t>
  </si>
  <si>
    <t>Rekondiční pobyt pro osoby s pohybovým postižením</t>
  </si>
  <si>
    <t>Celkem</t>
  </si>
  <si>
    <t>5.</t>
  </si>
  <si>
    <t>Turnaj ve stolním fotbale</t>
  </si>
  <si>
    <t>268.000,-</t>
  </si>
  <si>
    <t>90.000,-</t>
  </si>
  <si>
    <t>52.800,-</t>
  </si>
  <si>
    <t>na akce B</t>
  </si>
  <si>
    <t>rezerva</t>
  </si>
  <si>
    <t>Zřízení občanské poradny byl jeden z rozvojových cílů Komunitního plánu sociálních služeb na Jesenicku. V dotačním řízení Ministerstva práce a sociálních věcí pro rok 2010 nebyly přiděleny žádné finanční prostředky a proto služba nebude realizována</t>
  </si>
  <si>
    <t>Zahrada 2000 pracuje se specifickou skupinou chronicky duševně nemocných a zajišťuje fungování sociálně terapeutických dílen a sociální rehabilitaci. Vzhledem ke zdravotnímu handicapu klientů jsou aktivity velmi důležité, protože zapojují uživatele do činností, které jsou pro zdravé lidi zcela samozřejmé, ale pro klienty je to něco navíc a jsou pro ně velmi důležité zejména kvůli zvyšování soběstačnosti a posílení sebevědomí. V roce 2010 se zahajuje poskytování nové služby podpora samostatného bydlení.</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</si>
</sst>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
    <font>
      <sz val="10"/>
      <name val="Arial"/>
      <family val="0"/>
    </font>
    <font>
      <sz val="8"/>
      <name val="Arial"/>
      <family val="0"/>
    </font>
    <font>
      <b/>
      <sz val="10"/>
      <name val="Arial"/>
      <family val="2"/>
    </font>
    <font>
      <b/>
      <sz val="12"/>
      <name val="Arial"/>
      <family val="2"/>
    </font>
    <font>
      <b/>
      <sz val="20"/>
      <name val="Arial"/>
      <family val="2"/>
    </font>
    <font>
      <sz val="14"/>
      <name val="Arial"/>
      <family val="0"/>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10"/>
        <bgColor indexed="64"/>
      </patternFill>
    </fill>
  </fills>
  <borders count="33">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thin"/>
      <bottom style="thin"/>
    </border>
    <border>
      <left style="thin"/>
      <right style="medium"/>
      <top style="thin"/>
      <bottom style="thin"/>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style="medium"/>
      <top style="medium"/>
      <bottom style="medium"/>
    </border>
    <border>
      <left style="thin"/>
      <right>
        <color indexed="63"/>
      </right>
      <top style="thin"/>
      <bottom>
        <color indexed="63"/>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wrapText="1"/>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wrapText="1"/>
    </xf>
    <xf numFmtId="0" fontId="0" fillId="0" borderId="5" xfId="0" applyBorder="1" applyAlignment="1">
      <alignment vertical="center"/>
    </xf>
    <xf numFmtId="0" fontId="2" fillId="0" borderId="0" xfId="0" applyFont="1" applyAlignment="1">
      <alignment vertical="center"/>
    </xf>
    <xf numFmtId="0" fontId="3" fillId="0" borderId="0" xfId="0" applyFont="1" applyAlignment="1">
      <alignment/>
    </xf>
    <xf numFmtId="0" fontId="4" fillId="0" borderId="0" xfId="0" applyFont="1" applyFill="1" applyBorder="1" applyAlignment="1">
      <alignment/>
    </xf>
    <xf numFmtId="0" fontId="2"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Border="1" applyAlignment="1">
      <alignment vertical="center" wrapText="1"/>
    </xf>
    <xf numFmtId="49" fontId="0" fillId="0" borderId="1" xfId="0" applyNumberFormat="1" applyBorder="1" applyAlignment="1">
      <alignment vertical="top" wrapText="1"/>
    </xf>
    <xf numFmtId="0" fontId="0" fillId="0" borderId="0" xfId="0" applyBorder="1" applyAlignment="1">
      <alignment wrapText="1"/>
    </xf>
    <xf numFmtId="0" fontId="4" fillId="2" borderId="1" xfId="0" applyFont="1" applyFill="1" applyBorder="1" applyAlignment="1">
      <alignment horizontal="center"/>
    </xf>
    <xf numFmtId="0" fontId="2" fillId="3" borderId="6" xfId="0" applyFont="1" applyFill="1" applyBorder="1" applyAlignment="1">
      <alignment vertical="center" wrapText="1"/>
    </xf>
    <xf numFmtId="0" fontId="2" fillId="0" borderId="7" xfId="0" applyFont="1" applyBorder="1" applyAlignment="1">
      <alignment vertical="center"/>
    </xf>
    <xf numFmtId="0" fontId="0" fillId="0" borderId="7" xfId="0" applyBorder="1" applyAlignment="1">
      <alignment vertical="center"/>
    </xf>
    <xf numFmtId="0" fontId="0" fillId="0" borderId="8" xfId="0" applyBorder="1" applyAlignment="1">
      <alignment wrapText="1"/>
    </xf>
    <xf numFmtId="0" fontId="0" fillId="0" borderId="3" xfId="0" applyBorder="1" applyAlignment="1">
      <alignment/>
    </xf>
    <xf numFmtId="0" fontId="2" fillId="4" borderId="3" xfId="0" applyFont="1" applyFill="1" applyBorder="1" applyAlignment="1">
      <alignment horizontal="left" vertical="center"/>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2" fillId="2" borderId="6" xfId="0" applyFont="1" applyFill="1" applyBorder="1" applyAlignment="1">
      <alignment vertical="center" wrapText="1"/>
    </xf>
    <xf numFmtId="0" fontId="2" fillId="2" borderId="9" xfId="0" applyFont="1" applyFill="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0" fillId="0" borderId="10" xfId="0" applyBorder="1" applyAlignment="1">
      <alignment vertical="center"/>
    </xf>
    <xf numFmtId="0" fontId="0" fillId="2" borderId="12" xfId="0" applyFill="1" applyBorder="1" applyAlignment="1">
      <alignment vertical="center" wrapText="1"/>
    </xf>
    <xf numFmtId="0" fontId="0" fillId="0" borderId="13" xfId="0" applyBorder="1" applyAlignment="1">
      <alignment wrapText="1"/>
    </xf>
    <xf numFmtId="0" fontId="0" fillId="2" borderId="14" xfId="0" applyFill="1" applyBorder="1" applyAlignment="1">
      <alignment vertical="center" wrapText="1"/>
    </xf>
    <xf numFmtId="0" fontId="0" fillId="0" borderId="15" xfId="0" applyBorder="1" applyAlignment="1">
      <alignment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wrapText="1"/>
    </xf>
    <xf numFmtId="0" fontId="2" fillId="3" borderId="9" xfId="0" applyFont="1" applyFill="1" applyBorder="1" applyAlignment="1">
      <alignment vertical="center" wrapText="1"/>
    </xf>
    <xf numFmtId="0" fontId="0" fillId="0" borderId="19" xfId="0" applyBorder="1" applyAlignment="1">
      <alignment wrapText="1"/>
    </xf>
    <xf numFmtId="0" fontId="0" fillId="3" borderId="12" xfId="0" applyFill="1" applyBorder="1" applyAlignment="1">
      <alignment vertical="center" wrapText="1"/>
    </xf>
    <xf numFmtId="0" fontId="0" fillId="3" borderId="14" xfId="0" applyFill="1" applyBorder="1" applyAlignment="1">
      <alignment vertical="center" wrapText="1"/>
    </xf>
    <xf numFmtId="0" fontId="0" fillId="3" borderId="20" xfId="0" applyFill="1" applyBorder="1" applyAlignment="1">
      <alignment vertical="center" wrapText="1"/>
    </xf>
    <xf numFmtId="0" fontId="0" fillId="0" borderId="21" xfId="0" applyBorder="1" applyAlignment="1">
      <alignment wrapText="1"/>
    </xf>
    <xf numFmtId="0" fontId="0" fillId="3" borderId="22" xfId="0" applyFill="1" applyBorder="1" applyAlignment="1">
      <alignment vertical="center" wrapText="1"/>
    </xf>
    <xf numFmtId="0" fontId="0" fillId="2" borderId="20" xfId="0" applyFill="1" applyBorder="1" applyAlignment="1">
      <alignment vertical="center" wrapText="1"/>
    </xf>
    <xf numFmtId="0" fontId="0" fillId="2" borderId="23" xfId="0" applyFont="1" applyFill="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wrapText="1"/>
    </xf>
    <xf numFmtId="0" fontId="5" fillId="0" borderId="0" xfId="0" applyFont="1" applyAlignment="1">
      <alignment/>
    </xf>
    <xf numFmtId="0" fontId="5" fillId="0" borderId="0" xfId="0" applyFont="1" applyAlignment="1">
      <alignment/>
    </xf>
    <xf numFmtId="0" fontId="0" fillId="0" borderId="0" xfId="0" applyBorder="1" applyAlignment="1">
      <alignment/>
    </xf>
    <xf numFmtId="0" fontId="0" fillId="0" borderId="27" xfId="0" applyBorder="1" applyAlignment="1">
      <alignment/>
    </xf>
    <xf numFmtId="0" fontId="2" fillId="6" borderId="28" xfId="0" applyFont="1" applyFill="1" applyBorder="1" applyAlignment="1">
      <alignment horizontal="left" vertical="center"/>
    </xf>
    <xf numFmtId="0" fontId="0" fillId="7" borderId="27" xfId="0" applyFill="1" applyBorder="1" applyAlignment="1">
      <alignment wrapText="1"/>
    </xf>
    <xf numFmtId="0" fontId="2" fillId="0" borderId="29" xfId="0" applyFont="1" applyBorder="1" applyAlignment="1">
      <alignment vertical="center"/>
    </xf>
    <xf numFmtId="0" fontId="0" fillId="0" borderId="27" xfId="0" applyBorder="1" applyAlignment="1">
      <alignment wrapText="1"/>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1" xfId="0" applyBorder="1" applyAlignment="1">
      <alignment wrapText="1"/>
    </xf>
    <xf numFmtId="0" fontId="0" fillId="0" borderId="32" xfId="0" applyBorder="1" applyAlignment="1">
      <alignment wrapText="1"/>
    </xf>
    <xf numFmtId="0" fontId="0" fillId="0" borderId="1" xfId="0" applyBorder="1" applyAlignment="1">
      <alignment/>
    </xf>
    <xf numFmtId="0" fontId="2" fillId="0" borderId="1" xfId="0" applyFont="1" applyBorder="1" applyAlignment="1">
      <alignment/>
    </xf>
    <xf numFmtId="0" fontId="0" fillId="2" borderId="1" xfId="0" applyFill="1" applyBorder="1" applyAlignment="1">
      <alignment wrapText="1"/>
    </xf>
    <xf numFmtId="0" fontId="0" fillId="2" borderId="1" xfId="0" applyFill="1" applyBorder="1" applyAlignment="1">
      <alignment/>
    </xf>
    <xf numFmtId="0" fontId="2" fillId="4" borderId="1" xfId="0" applyFont="1" applyFill="1" applyBorder="1" applyAlignment="1">
      <alignment/>
    </xf>
    <xf numFmtId="0" fontId="2" fillId="7" borderId="1" xfId="0" applyFont="1" applyFill="1" applyBorder="1" applyAlignment="1">
      <alignment/>
    </xf>
    <xf numFmtId="0" fontId="2" fillId="5" borderId="1" xfId="0" applyFont="1" applyFill="1" applyBorder="1" applyAlignment="1">
      <alignment/>
    </xf>
    <xf numFmtId="0" fontId="0" fillId="3" borderId="1" xfId="0" applyFill="1" applyBorder="1" applyAlignment="1">
      <alignment wrapText="1"/>
    </xf>
    <xf numFmtId="0" fontId="0" fillId="3" borderId="1" xfId="0" applyFill="1" applyBorder="1" applyAlignment="1">
      <alignment/>
    </xf>
    <xf numFmtId="0" fontId="0" fillId="0" borderId="0" xfId="0" applyFill="1" applyBorder="1" applyAlignment="1">
      <alignment wrapText="1"/>
    </xf>
    <xf numFmtId="0" fontId="2" fillId="0" borderId="0" xfId="0" applyFont="1" applyFill="1" applyBorder="1" applyAlignment="1">
      <alignment vertical="center"/>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7:Q13"/>
  <sheetViews>
    <sheetView workbookViewId="0" topLeftCell="A1">
      <selection activeCell="B20" sqref="B20"/>
    </sheetView>
  </sheetViews>
  <sheetFormatPr defaultColWidth="9.140625" defaultRowHeight="12.75"/>
  <cols>
    <col min="2" max="2" width="146.28125" style="0" customWidth="1"/>
  </cols>
  <sheetData>
    <row r="7" spans="2:17" ht="26.25">
      <c r="B7" s="18" t="s">
        <v>32</v>
      </c>
      <c r="D7" s="12"/>
      <c r="E7" s="12"/>
      <c r="F7" s="12"/>
      <c r="G7" s="12"/>
      <c r="H7" s="12"/>
      <c r="I7" s="12"/>
      <c r="J7" s="12"/>
      <c r="K7" s="12"/>
      <c r="L7" s="12"/>
      <c r="M7" s="12"/>
      <c r="N7" s="12"/>
      <c r="O7" s="12"/>
      <c r="P7" s="13"/>
      <c r="Q7" s="13"/>
    </row>
    <row r="8" spans="4:17" ht="12.75">
      <c r="D8" s="14"/>
      <c r="E8" s="14"/>
      <c r="F8" s="14"/>
      <c r="G8" s="14"/>
      <c r="H8" s="14"/>
      <c r="I8" s="14"/>
      <c r="J8" s="14"/>
      <c r="K8" s="14"/>
      <c r="L8" s="14"/>
      <c r="M8" s="14"/>
      <c r="N8" s="14"/>
      <c r="O8" s="14"/>
      <c r="P8" s="14"/>
      <c r="Q8" s="14"/>
    </row>
    <row r="9" spans="2:17" ht="26.25">
      <c r="B9" s="18" t="s">
        <v>33</v>
      </c>
      <c r="D9" s="14"/>
      <c r="E9" s="14"/>
      <c r="F9" s="14"/>
      <c r="G9" s="11"/>
      <c r="H9" s="14"/>
      <c r="I9" s="13"/>
      <c r="J9" s="13"/>
      <c r="K9" s="13"/>
      <c r="L9" s="13"/>
      <c r="M9" s="13"/>
      <c r="N9" s="14"/>
      <c r="O9" s="14"/>
      <c r="P9" s="14"/>
      <c r="Q9" s="14"/>
    </row>
    <row r="12" spans="2:17" ht="90.75" customHeight="1">
      <c r="B12" s="16" t="s">
        <v>35</v>
      </c>
      <c r="C12" s="15"/>
      <c r="D12" s="15"/>
      <c r="E12" s="15"/>
      <c r="F12" s="15"/>
      <c r="G12" s="15"/>
      <c r="H12" s="15"/>
      <c r="I12" s="15"/>
      <c r="J12" s="15"/>
      <c r="K12" s="15"/>
      <c r="L12" s="15"/>
      <c r="M12" s="15"/>
      <c r="N12" s="15"/>
      <c r="O12" s="15"/>
      <c r="P12" s="15"/>
      <c r="Q12" s="15"/>
    </row>
    <row r="13" ht="12.75">
      <c r="B13" s="17"/>
    </row>
  </sheetData>
  <printOptions/>
  <pageMargins left="0.75" right="0.75" top="1" bottom="1" header="0.4921259845" footer="0.49212598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H93"/>
  <sheetViews>
    <sheetView tabSelected="1" workbookViewId="0" topLeftCell="A1">
      <pane xSplit="1" ySplit="4" topLeftCell="B23" activePane="bottomRight" state="frozen"/>
      <selection pane="topLeft" activeCell="A1" sqref="A1"/>
      <selection pane="topRight" activeCell="B1" sqref="B1"/>
      <selection pane="bottomLeft" activeCell="A6" sqref="A6"/>
      <selection pane="bottomRight" activeCell="E15" sqref="E15"/>
    </sheetView>
  </sheetViews>
  <sheetFormatPr defaultColWidth="9.140625" defaultRowHeight="12.75"/>
  <cols>
    <col min="1" max="1" width="36.7109375" style="0" customWidth="1"/>
    <col min="2" max="2" width="11.57421875" style="0" customWidth="1"/>
    <col min="3" max="3" width="14.57421875" style="0" customWidth="1"/>
    <col min="4" max="4" width="16.57421875" style="0" customWidth="1"/>
    <col min="5" max="5" width="11.140625" style="0" customWidth="1"/>
    <col min="6" max="6" width="12.140625" style="0" customWidth="1"/>
    <col min="7" max="7" width="42.00390625" style="0" customWidth="1"/>
    <col min="8" max="8" width="12.28125" style="0" customWidth="1"/>
  </cols>
  <sheetData>
    <row r="1" ht="15" customHeight="1">
      <c r="A1" s="51" t="s">
        <v>30</v>
      </c>
    </row>
    <row r="2" ht="18">
      <c r="A2" s="52" t="s">
        <v>31</v>
      </c>
    </row>
    <row r="3" ht="9.75" customHeight="1" thickBot="1">
      <c r="A3" s="10"/>
    </row>
    <row r="4" spans="1:8" ht="24.75" customHeight="1" thickBot="1">
      <c r="A4" s="23"/>
      <c r="B4" s="24" t="s">
        <v>9</v>
      </c>
      <c r="C4" s="24" t="s">
        <v>37</v>
      </c>
      <c r="D4" s="25" t="s">
        <v>39</v>
      </c>
      <c r="E4" s="26" t="s">
        <v>38</v>
      </c>
      <c r="F4" s="25" t="s">
        <v>40</v>
      </c>
      <c r="G4" s="55" t="s">
        <v>11</v>
      </c>
      <c r="H4" s="56" t="s">
        <v>46</v>
      </c>
    </row>
    <row r="5" spans="1:8" ht="196.5" customHeight="1" thickBot="1">
      <c r="A5" s="19" t="s">
        <v>12</v>
      </c>
      <c r="B5" s="21">
        <v>600000</v>
      </c>
      <c r="C5" s="21">
        <v>450000</v>
      </c>
      <c r="D5" s="21">
        <v>7167700</v>
      </c>
      <c r="E5" s="21">
        <v>350000</v>
      </c>
      <c r="F5" s="21">
        <v>350000</v>
      </c>
      <c r="G5" s="22" t="s">
        <v>24</v>
      </c>
      <c r="H5" s="54" t="s">
        <v>47</v>
      </c>
    </row>
    <row r="6" spans="1:8" ht="27.75" customHeight="1" thickBot="1">
      <c r="A6" s="27" t="s">
        <v>1</v>
      </c>
      <c r="B6" s="21">
        <v>100000</v>
      </c>
      <c r="C6" s="21">
        <v>80000</v>
      </c>
      <c r="D6" s="21"/>
      <c r="E6" s="21">
        <v>0</v>
      </c>
      <c r="F6" s="21">
        <v>0</v>
      </c>
      <c r="G6" s="22" t="s">
        <v>45</v>
      </c>
      <c r="H6" s="54" t="s">
        <v>47</v>
      </c>
    </row>
    <row r="7" spans="1:8" ht="105.75" customHeight="1" thickBot="1">
      <c r="A7" s="19" t="s">
        <v>0</v>
      </c>
      <c r="B7" s="20">
        <v>800000</v>
      </c>
      <c r="C7" s="20">
        <v>800000</v>
      </c>
      <c r="D7" s="21">
        <v>3731000</v>
      </c>
      <c r="E7" s="20">
        <v>800000</v>
      </c>
      <c r="F7" s="20">
        <v>648000</v>
      </c>
      <c r="G7" s="22" t="s">
        <v>34</v>
      </c>
      <c r="H7" s="54" t="s">
        <v>47</v>
      </c>
    </row>
    <row r="8" spans="1:8" ht="78" customHeight="1" thickBot="1">
      <c r="A8" s="28" t="s">
        <v>2</v>
      </c>
      <c r="B8" s="29">
        <v>45000</v>
      </c>
      <c r="C8" s="30">
        <v>35000</v>
      </c>
      <c r="D8" s="31">
        <v>262780</v>
      </c>
      <c r="E8" s="30">
        <v>45000</v>
      </c>
      <c r="F8" s="57">
        <v>35000</v>
      </c>
      <c r="G8" s="58" t="s">
        <v>25</v>
      </c>
      <c r="H8" s="54" t="s">
        <v>47</v>
      </c>
    </row>
    <row r="9" spans="1:8" ht="12.75">
      <c r="A9" s="39" t="s">
        <v>3</v>
      </c>
      <c r="B9" s="29">
        <v>350000</v>
      </c>
      <c r="C9" s="30">
        <f>SUM(C11+C12+C13+C15)</f>
        <v>172000</v>
      </c>
      <c r="D9" s="31">
        <f>SUM(D11+D12+D13+D14+D15)</f>
        <v>6559258</v>
      </c>
      <c r="E9" s="30">
        <v>390000</v>
      </c>
      <c r="F9" s="29">
        <f>F11+F12+F13+F14+F15</f>
        <v>172000</v>
      </c>
      <c r="G9" s="40"/>
      <c r="H9" s="59"/>
    </row>
    <row r="10" spans="1:8" ht="12.75">
      <c r="A10" s="41" t="s">
        <v>4</v>
      </c>
      <c r="B10" s="5"/>
      <c r="C10" s="4"/>
      <c r="D10" s="5"/>
      <c r="E10" s="4"/>
      <c r="F10" s="5"/>
      <c r="G10" s="33"/>
      <c r="H10" s="60"/>
    </row>
    <row r="11" spans="1:8" ht="118.5" customHeight="1">
      <c r="A11" s="42" t="s">
        <v>13</v>
      </c>
      <c r="B11" s="2">
        <v>80000</v>
      </c>
      <c r="C11" s="8">
        <v>50000</v>
      </c>
      <c r="D11" s="2">
        <v>1180168</v>
      </c>
      <c r="E11" s="8">
        <v>50000</v>
      </c>
      <c r="F11" s="2">
        <v>50000</v>
      </c>
      <c r="G11" s="35" t="s">
        <v>26</v>
      </c>
      <c r="H11" s="60" t="s">
        <v>47</v>
      </c>
    </row>
    <row r="12" spans="1:8" ht="165.75" customHeight="1">
      <c r="A12" s="43" t="s">
        <v>14</v>
      </c>
      <c r="B12" s="6">
        <v>150000</v>
      </c>
      <c r="C12" s="3">
        <v>70000</v>
      </c>
      <c r="D12" s="6">
        <v>1432001</v>
      </c>
      <c r="E12" s="3">
        <v>150000</v>
      </c>
      <c r="F12" s="6">
        <v>70000</v>
      </c>
      <c r="G12" s="44" t="s">
        <v>44</v>
      </c>
      <c r="H12" s="60" t="s">
        <v>47</v>
      </c>
    </row>
    <row r="13" spans="1:8" ht="90.75" customHeight="1">
      <c r="A13" s="42" t="s">
        <v>5</v>
      </c>
      <c r="B13" s="2">
        <v>50000</v>
      </c>
      <c r="C13" s="8">
        <v>22000</v>
      </c>
      <c r="D13" s="2">
        <v>1595449</v>
      </c>
      <c r="E13" s="8">
        <v>70000</v>
      </c>
      <c r="F13" s="2">
        <v>22000</v>
      </c>
      <c r="G13" s="35" t="s">
        <v>43</v>
      </c>
      <c r="H13" s="62" t="s">
        <v>48</v>
      </c>
    </row>
    <row r="14" spans="1:8" ht="75.75" customHeight="1">
      <c r="A14" s="42" t="s">
        <v>41</v>
      </c>
      <c r="B14" s="2">
        <v>0</v>
      </c>
      <c r="C14" s="8">
        <v>0</v>
      </c>
      <c r="D14" s="2">
        <v>1257640</v>
      </c>
      <c r="E14" s="8">
        <v>70000</v>
      </c>
      <c r="F14" s="2">
        <v>0</v>
      </c>
      <c r="G14" s="35" t="s">
        <v>86</v>
      </c>
      <c r="H14" s="62" t="s">
        <v>48</v>
      </c>
    </row>
    <row r="15" spans="1:8" ht="142.5" customHeight="1" thickBot="1">
      <c r="A15" s="45" t="s">
        <v>15</v>
      </c>
      <c r="B15" s="36">
        <v>70000</v>
      </c>
      <c r="C15" s="37">
        <v>30000</v>
      </c>
      <c r="D15" s="36">
        <v>1094000</v>
      </c>
      <c r="E15" s="37">
        <v>50000</v>
      </c>
      <c r="F15" s="36">
        <v>30000</v>
      </c>
      <c r="G15" s="38" t="s">
        <v>27</v>
      </c>
      <c r="H15" s="63" t="s">
        <v>48</v>
      </c>
    </row>
    <row r="16" spans="1:8" ht="12.75">
      <c r="A16" s="28" t="s">
        <v>6</v>
      </c>
      <c r="B16" s="29">
        <v>130000</v>
      </c>
      <c r="C16" s="30">
        <v>130000</v>
      </c>
      <c r="D16" s="31">
        <f>SUM(D18+D19+D20)</f>
        <v>25255715</v>
      </c>
      <c r="E16" s="30">
        <v>130000</v>
      </c>
      <c r="F16" s="29">
        <v>130000</v>
      </c>
      <c r="G16" s="40"/>
      <c r="H16" s="59"/>
    </row>
    <row r="17" spans="1:8" ht="12.75">
      <c r="A17" s="32" t="s">
        <v>4</v>
      </c>
      <c r="B17" s="5"/>
      <c r="C17" s="4"/>
      <c r="D17" s="5"/>
      <c r="E17" s="4"/>
      <c r="F17" s="5"/>
      <c r="G17" s="33"/>
      <c r="H17" s="60"/>
    </row>
    <row r="18" spans="1:8" ht="63.75" customHeight="1">
      <c r="A18" s="34" t="s">
        <v>16</v>
      </c>
      <c r="B18" s="2">
        <v>20000</v>
      </c>
      <c r="C18" s="8">
        <v>20000</v>
      </c>
      <c r="D18" s="2">
        <v>7054030</v>
      </c>
      <c r="E18" s="8">
        <v>10000</v>
      </c>
      <c r="F18" s="2">
        <v>10000</v>
      </c>
      <c r="G18" s="35" t="s">
        <v>20</v>
      </c>
      <c r="H18" s="60" t="s">
        <v>47</v>
      </c>
    </row>
    <row r="19" spans="1:8" ht="63.75" customHeight="1">
      <c r="A19" s="46" t="s">
        <v>17</v>
      </c>
      <c r="B19" s="6">
        <v>70000</v>
      </c>
      <c r="C19" s="3">
        <v>70000</v>
      </c>
      <c r="D19" s="6">
        <v>14397029</v>
      </c>
      <c r="E19" s="3">
        <v>60000</v>
      </c>
      <c r="F19" s="6">
        <v>60000</v>
      </c>
      <c r="G19" s="44" t="s">
        <v>21</v>
      </c>
      <c r="H19" s="60" t="s">
        <v>47</v>
      </c>
    </row>
    <row r="20" spans="1:8" ht="80.25" customHeight="1" thickBot="1">
      <c r="A20" s="47" t="s">
        <v>18</v>
      </c>
      <c r="B20" s="48">
        <v>40000</v>
      </c>
      <c r="C20" s="49">
        <v>40000</v>
      </c>
      <c r="D20" s="48">
        <v>3804656</v>
      </c>
      <c r="E20" s="49">
        <v>60000</v>
      </c>
      <c r="F20" s="48">
        <v>60000</v>
      </c>
      <c r="G20" s="50" t="s">
        <v>22</v>
      </c>
      <c r="H20" s="61" t="s">
        <v>47</v>
      </c>
    </row>
    <row r="21" spans="1:8" ht="78.75" customHeight="1" thickBot="1">
      <c r="A21" s="19" t="s">
        <v>19</v>
      </c>
      <c r="B21" s="20">
        <v>20000</v>
      </c>
      <c r="C21" s="20">
        <v>15000</v>
      </c>
      <c r="D21" s="21">
        <v>146240</v>
      </c>
      <c r="E21" s="20">
        <v>20000</v>
      </c>
      <c r="F21" s="20">
        <v>15000</v>
      </c>
      <c r="G21" s="22" t="s">
        <v>23</v>
      </c>
      <c r="H21" s="54" t="s">
        <v>47</v>
      </c>
    </row>
    <row r="22" spans="1:8" ht="54" customHeight="1" thickBot="1">
      <c r="A22" s="27" t="s">
        <v>7</v>
      </c>
      <c r="B22" s="20">
        <v>150000</v>
      </c>
      <c r="C22" s="20">
        <v>48000</v>
      </c>
      <c r="D22" s="21">
        <v>1707219</v>
      </c>
      <c r="E22" s="20">
        <v>150000</v>
      </c>
      <c r="F22" s="20">
        <v>50000</v>
      </c>
      <c r="G22" s="22" t="s">
        <v>28</v>
      </c>
      <c r="H22" s="54" t="s">
        <v>47</v>
      </c>
    </row>
    <row r="23" spans="1:8" ht="144.75" customHeight="1" thickBot="1">
      <c r="A23" s="19" t="s">
        <v>8</v>
      </c>
      <c r="B23" s="20">
        <v>90000</v>
      </c>
      <c r="C23" s="20">
        <v>60000</v>
      </c>
      <c r="D23" s="21">
        <v>2449000</v>
      </c>
      <c r="E23" s="20">
        <v>99000</v>
      </c>
      <c r="F23" s="20">
        <v>70000</v>
      </c>
      <c r="G23" s="22" t="s">
        <v>87</v>
      </c>
      <c r="H23" s="54" t="s">
        <v>47</v>
      </c>
    </row>
    <row r="24" spans="1:8" ht="90" customHeight="1" thickBot="1">
      <c r="A24" s="27" t="s">
        <v>42</v>
      </c>
      <c r="B24" s="20">
        <v>198000</v>
      </c>
      <c r="C24" s="20">
        <v>50000</v>
      </c>
      <c r="D24" s="21">
        <v>701720</v>
      </c>
      <c r="E24" s="20">
        <v>100000</v>
      </c>
      <c r="F24" s="20">
        <v>80000</v>
      </c>
      <c r="G24" s="22" t="s">
        <v>51</v>
      </c>
      <c r="H24" s="58" t="s">
        <v>49</v>
      </c>
    </row>
    <row r="25" spans="1:8" ht="66.75" customHeight="1" thickBot="1">
      <c r="A25" s="19" t="s">
        <v>36</v>
      </c>
      <c r="B25" s="20">
        <v>10000</v>
      </c>
      <c r="C25" s="20">
        <v>10000</v>
      </c>
      <c r="D25" s="21">
        <v>19970000</v>
      </c>
      <c r="E25" s="20">
        <v>10000</v>
      </c>
      <c r="F25" s="20">
        <v>10000</v>
      </c>
      <c r="G25" s="22" t="s">
        <v>29</v>
      </c>
      <c r="H25" s="58" t="s">
        <v>50</v>
      </c>
    </row>
    <row r="26" spans="1:7" ht="12.75">
      <c r="A26" s="7" t="s">
        <v>10</v>
      </c>
      <c r="B26" s="9">
        <f>SUM(B5+B6+B7+B8+B9+B16+B21+B22+B23+B24+B25)</f>
        <v>2493000</v>
      </c>
      <c r="C26" s="9">
        <f>SUM(C5+C6+C7+C8+C9+C16+C21+C22+C23+C24+C25)</f>
        <v>1850000</v>
      </c>
      <c r="D26" s="9">
        <f>SUM(D5+D6+D7+D8+D9+D16+D21+D22+D23+D24+D25)</f>
        <v>67950632</v>
      </c>
      <c r="E26" s="9">
        <f>SUM(E5+E6+E7+E8+E9+E16+E21+E22+E23+E24+E25)</f>
        <v>2094000</v>
      </c>
      <c r="F26" s="9">
        <f>F25+F24+F23+F22+F21+F16+F9+F8+F7+F6+F5</f>
        <v>1560000</v>
      </c>
      <c r="G26" s="1"/>
    </row>
    <row r="27" spans="1:7" ht="12.75">
      <c r="A27" s="15"/>
      <c r="B27" s="9"/>
      <c r="C27" s="9"/>
      <c r="D27" s="9"/>
      <c r="E27" s="9"/>
      <c r="F27" s="9"/>
      <c r="G27" s="1"/>
    </row>
    <row r="28" spans="1:7" ht="12.75">
      <c r="A28" s="53"/>
      <c r="F28" s="74">
        <v>52800</v>
      </c>
      <c r="G28" s="73" t="s">
        <v>84</v>
      </c>
    </row>
    <row r="29" ht="12.75">
      <c r="A29" s="53"/>
    </row>
    <row r="30" spans="1:7" ht="12.75">
      <c r="A30" s="53"/>
      <c r="F30" s="75">
        <f>F26+F28</f>
        <v>1612800</v>
      </c>
      <c r="G30" t="s">
        <v>10</v>
      </c>
    </row>
    <row r="31" ht="12.75">
      <c r="A31" s="53"/>
    </row>
    <row r="32" spans="1:7" ht="12.75">
      <c r="A32" s="53"/>
      <c r="F32" s="75">
        <v>90200</v>
      </c>
      <c r="G32" t="s">
        <v>85</v>
      </c>
    </row>
    <row r="33" ht="12.75">
      <c r="A33" s="53"/>
    </row>
    <row r="34" ht="12.75">
      <c r="A34" s="53"/>
    </row>
    <row r="35" ht="12.75">
      <c r="A35" s="53"/>
    </row>
    <row r="36" ht="12.75">
      <c r="A36" s="53"/>
    </row>
    <row r="37" ht="12.75">
      <c r="A37" s="53"/>
    </row>
    <row r="38" ht="12.75">
      <c r="A38" s="53"/>
    </row>
    <row r="39" ht="12.75">
      <c r="A39" s="53"/>
    </row>
    <row r="40" ht="12.75">
      <c r="A40" s="53"/>
    </row>
    <row r="41" ht="12.75">
      <c r="A41" s="53"/>
    </row>
    <row r="42" ht="12.75">
      <c r="A42" s="53"/>
    </row>
    <row r="43" ht="12.75">
      <c r="A43" s="53"/>
    </row>
    <row r="44" ht="12.75">
      <c r="A44" s="53"/>
    </row>
    <row r="45" ht="12.75">
      <c r="A45" s="53"/>
    </row>
    <row r="46" ht="12.75">
      <c r="A46" s="53"/>
    </row>
    <row r="47" ht="12.75">
      <c r="A47" s="53"/>
    </row>
    <row r="48" ht="12.75">
      <c r="A48" s="53"/>
    </row>
    <row r="49" ht="12.75">
      <c r="A49" s="53"/>
    </row>
    <row r="50" ht="12.75">
      <c r="A50" s="53"/>
    </row>
    <row r="51" ht="12.75">
      <c r="A51" s="53"/>
    </row>
    <row r="52" ht="12.75">
      <c r="A52" s="53"/>
    </row>
    <row r="53" ht="12.75">
      <c r="A53" s="53"/>
    </row>
    <row r="54" ht="12.75">
      <c r="A54" s="53"/>
    </row>
    <row r="55" ht="12.75">
      <c r="A55" s="53"/>
    </row>
    <row r="56" ht="12.75">
      <c r="A56" s="53"/>
    </row>
    <row r="57" ht="12.75">
      <c r="A57" s="53"/>
    </row>
    <row r="58" ht="12.75">
      <c r="A58" s="53"/>
    </row>
    <row r="59" ht="12.75">
      <c r="A59" s="53"/>
    </row>
    <row r="60" ht="12.75">
      <c r="A60" s="53"/>
    </row>
    <row r="61" ht="12.75">
      <c r="A61" s="53"/>
    </row>
    <row r="62" ht="12.75">
      <c r="A62" s="53"/>
    </row>
    <row r="63" ht="12.75">
      <c r="A63" s="53"/>
    </row>
    <row r="64" ht="12.75">
      <c r="A64" s="53"/>
    </row>
    <row r="65" ht="12.75">
      <c r="A65" s="53"/>
    </row>
    <row r="66" ht="12.75">
      <c r="A66" s="53"/>
    </row>
    <row r="67" ht="12.75">
      <c r="A67" s="53"/>
    </row>
    <row r="68" ht="12.75">
      <c r="A68" s="53"/>
    </row>
    <row r="69" ht="12.75">
      <c r="A69" s="53"/>
    </row>
    <row r="70" ht="12.75">
      <c r="A70" s="53"/>
    </row>
    <row r="71" ht="12.75">
      <c r="A71" s="53"/>
    </row>
    <row r="72" ht="12.75">
      <c r="A72" s="53"/>
    </row>
    <row r="73" ht="12.75">
      <c r="A73" s="53"/>
    </row>
    <row r="74" ht="12.75">
      <c r="A74" s="53"/>
    </row>
    <row r="75" ht="12.75">
      <c r="A75" s="53"/>
    </row>
    <row r="76" ht="12.75">
      <c r="A76" s="53"/>
    </row>
    <row r="77" ht="12.75">
      <c r="A77" s="53"/>
    </row>
    <row r="78" ht="12.75">
      <c r="A78" s="53"/>
    </row>
    <row r="79" ht="12.75">
      <c r="A79" s="53"/>
    </row>
    <row r="80" ht="12.75">
      <c r="A80" s="53"/>
    </row>
    <row r="81" ht="12.75">
      <c r="A81" s="53"/>
    </row>
    <row r="82" ht="12.75">
      <c r="A82" s="53"/>
    </row>
    <row r="83" ht="12.75">
      <c r="A83" s="53"/>
    </row>
    <row r="84" ht="12.75">
      <c r="A84" s="53"/>
    </row>
    <row r="85" ht="12.75">
      <c r="A85" s="53"/>
    </row>
    <row r="86" ht="12.75">
      <c r="A86" s="53"/>
    </row>
    <row r="87" ht="12.75">
      <c r="A87" s="53"/>
    </row>
    <row r="88" ht="12.75">
      <c r="A88" s="53"/>
    </row>
    <row r="89" ht="12.75">
      <c r="A89" s="53"/>
    </row>
    <row r="90" ht="12.75">
      <c r="A90" s="53"/>
    </row>
    <row r="91" ht="12.75">
      <c r="A91" s="53"/>
    </row>
    <row r="92" ht="12.75">
      <c r="A92" s="53"/>
    </row>
    <row r="93" ht="12.75">
      <c r="A93" s="53"/>
    </row>
  </sheetData>
  <printOptions/>
  <pageMargins left="0.7874015748031497" right="0.7874015748031497" top="0.1968503937007874" bottom="0.1968503937007874" header="0.5118110236220472" footer="0.5118110236220472"/>
  <pageSetup fitToHeight="4"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G7"/>
  <sheetViews>
    <sheetView workbookViewId="0" topLeftCell="A1">
      <selection activeCell="F7" sqref="F7"/>
    </sheetView>
  </sheetViews>
  <sheetFormatPr defaultColWidth="9.140625" defaultRowHeight="12.75"/>
  <cols>
    <col min="1" max="1" width="8.00390625" style="0" customWidth="1"/>
    <col min="2" max="2" width="45.421875" style="0" customWidth="1"/>
    <col min="3" max="3" width="22.00390625" style="0" customWidth="1"/>
    <col min="4" max="4" width="23.421875" style="0" customWidth="1"/>
    <col min="5" max="5" width="16.140625" style="0" customWidth="1"/>
    <col min="6" max="6" width="19.7109375" style="0" customWidth="1"/>
    <col min="7" max="7" width="21.7109375" style="0" customWidth="1"/>
  </cols>
  <sheetData>
    <row r="1" spans="1:7" ht="12.75">
      <c r="A1" s="64"/>
      <c r="B1" s="68" t="s">
        <v>56</v>
      </c>
      <c r="C1" s="68" t="s">
        <v>57</v>
      </c>
      <c r="D1" s="70" t="s">
        <v>58</v>
      </c>
      <c r="E1" s="70" t="s">
        <v>59</v>
      </c>
      <c r="F1" s="69" t="s">
        <v>61</v>
      </c>
      <c r="G1" s="69" t="s">
        <v>62</v>
      </c>
    </row>
    <row r="2" spans="1:7" ht="25.5">
      <c r="A2" s="64" t="s">
        <v>52</v>
      </c>
      <c r="B2" s="66" t="s">
        <v>60</v>
      </c>
      <c r="C2" s="64" t="s">
        <v>66</v>
      </c>
      <c r="D2" s="64" t="s">
        <v>65</v>
      </c>
      <c r="E2" s="64" t="s">
        <v>71</v>
      </c>
      <c r="F2" s="64" t="s">
        <v>67</v>
      </c>
      <c r="G2" s="64" t="s">
        <v>74</v>
      </c>
    </row>
    <row r="3" spans="1:7" ht="25.5">
      <c r="A3" s="64" t="s">
        <v>53</v>
      </c>
      <c r="B3" s="71" t="s">
        <v>63</v>
      </c>
      <c r="C3" s="64" t="s">
        <v>65</v>
      </c>
      <c r="D3" s="64" t="s">
        <v>68</v>
      </c>
      <c r="E3" s="64" t="s">
        <v>73</v>
      </c>
      <c r="F3" s="64" t="s">
        <v>67</v>
      </c>
      <c r="G3" s="64" t="s">
        <v>76</v>
      </c>
    </row>
    <row r="4" spans="1:7" ht="12.75">
      <c r="A4" s="64" t="s">
        <v>54</v>
      </c>
      <c r="B4" s="67" t="s">
        <v>77</v>
      </c>
      <c r="C4" s="64" t="s">
        <v>69</v>
      </c>
      <c r="D4" s="64" t="s">
        <v>65</v>
      </c>
      <c r="E4" s="64" t="s">
        <v>71</v>
      </c>
      <c r="F4" s="64" t="s">
        <v>67</v>
      </c>
      <c r="G4" s="64"/>
    </row>
    <row r="5" spans="1:7" ht="12.75">
      <c r="A5" s="64" t="s">
        <v>55</v>
      </c>
      <c r="B5" s="72" t="s">
        <v>64</v>
      </c>
      <c r="C5" s="64" t="s">
        <v>70</v>
      </c>
      <c r="D5" s="64" t="s">
        <v>65</v>
      </c>
      <c r="E5" s="64" t="s">
        <v>72</v>
      </c>
      <c r="F5" s="64" t="s">
        <v>67</v>
      </c>
      <c r="G5" s="64" t="s">
        <v>75</v>
      </c>
    </row>
    <row r="6" spans="1:7" ht="12.75">
      <c r="A6" s="64" t="s">
        <v>79</v>
      </c>
      <c r="B6" s="67" t="s">
        <v>80</v>
      </c>
      <c r="C6" s="64" t="s">
        <v>65</v>
      </c>
      <c r="D6" s="64" t="s">
        <v>65</v>
      </c>
      <c r="E6" s="64" t="s">
        <v>65</v>
      </c>
      <c r="F6" s="64" t="s">
        <v>67</v>
      </c>
      <c r="G6" s="64"/>
    </row>
    <row r="7" spans="1:7" ht="12.75">
      <c r="A7" s="65" t="s">
        <v>78</v>
      </c>
      <c r="B7" s="65"/>
      <c r="C7" s="65" t="s">
        <v>81</v>
      </c>
      <c r="D7" s="65" t="s">
        <v>82</v>
      </c>
      <c r="E7" s="65" t="s">
        <v>83</v>
      </c>
      <c r="F7" s="65" t="s">
        <v>67</v>
      </c>
      <c r="G7" s="65"/>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MPSV</dc:creator>
  <cp:keywords/>
  <dc:description/>
  <cp:lastModifiedBy>MPSV</cp:lastModifiedBy>
  <cp:lastPrinted>2009-02-19T05:48:01Z</cp:lastPrinted>
  <dcterms:created xsi:type="dcterms:W3CDTF">2009-01-07T11:23:40Z</dcterms:created>
  <dcterms:modified xsi:type="dcterms:W3CDTF">2010-02-09T12:27:39Z</dcterms:modified>
  <cp:category/>
  <cp:version/>
  <cp:contentType/>
  <cp:contentStatus/>
</cp:coreProperties>
</file>